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Ficha Apontamento" sheetId="1" r:id="rId1"/>
    <sheet name="Contate-n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Marcos Pilotto</author>
  </authors>
  <commentList>
    <comment ref="P7" authorId="0">
      <text>
        <r>
          <rPr>
            <sz val="8"/>
            <rFont val="Tahoma"/>
            <family val="0"/>
          </rPr>
          <t xml:space="preserve">Quando </t>
        </r>
        <r>
          <rPr>
            <sz val="8"/>
            <color indexed="10"/>
            <rFont val="Tahoma"/>
            <family val="2"/>
          </rPr>
          <t>VERMELHO</t>
        </r>
        <r>
          <rPr>
            <sz val="8"/>
            <rFont val="Tahoma"/>
            <family val="0"/>
          </rPr>
          <t xml:space="preserve"> indica que faltou horas, ou seja, a soma dos tempos de Parada Programa + Setup + Parada Não Programada + Produzindo é </t>
        </r>
        <r>
          <rPr>
            <b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que a DURAÇÃO da produção.
Revise os lançamentos!</t>
        </r>
      </text>
    </comment>
    <comment ref="J6" authorId="0">
      <text>
        <r>
          <rPr>
            <sz val="8"/>
            <rFont val="Tahoma"/>
            <family val="2"/>
          </rPr>
          <t>Preencher estes campos com os dados de produção.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0"/>
          </rPr>
          <t xml:space="preserve">Inserir aqui a data da produção.
</t>
        </r>
      </text>
    </comment>
    <comment ref="C7" authorId="0">
      <text>
        <r>
          <rPr>
            <sz val="8"/>
            <rFont val="Tahoma"/>
            <family val="0"/>
          </rPr>
          <t xml:space="preserve">Inserir aqui o turno em que ocorreu a produção.
</t>
        </r>
      </text>
    </comment>
    <comment ref="D7" authorId="0">
      <text>
        <r>
          <rPr>
            <sz val="8"/>
            <rFont val="Tahoma"/>
            <family val="0"/>
          </rPr>
          <t xml:space="preserve">Inserir aqui a Equipe ou Turma responsável pela produção.
</t>
        </r>
      </text>
    </comment>
    <comment ref="E7" authorId="0">
      <text>
        <r>
          <rPr>
            <sz val="8"/>
            <rFont val="Tahoma"/>
            <family val="0"/>
          </rPr>
          <t xml:space="preserve">Inserir aqui o horário de inicio da produção do lote.
</t>
        </r>
      </text>
    </comment>
    <comment ref="F7" authorId="0">
      <text>
        <r>
          <rPr>
            <sz val="8"/>
            <rFont val="Tahoma"/>
            <family val="0"/>
          </rPr>
          <t>Inserir aqui o horário que terminou de produzir o lote ou o horário de fim de turno caso a produção continue no turno seguinte.</t>
        </r>
      </text>
    </comment>
    <comment ref="G7" authorId="0">
      <text>
        <r>
          <rPr>
            <sz val="8"/>
            <rFont val="Tahoma"/>
            <family val="0"/>
          </rPr>
          <t xml:space="preserve">Duração do evento.  Calculado automaticamente.
</t>
        </r>
      </text>
    </comment>
    <comment ref="H7" authorId="0">
      <text>
        <r>
          <rPr>
            <sz val="8"/>
            <rFont val="Tahoma"/>
            <family val="0"/>
          </rPr>
          <t>Código / Nome do produto produzido.</t>
        </r>
      </text>
    </comment>
    <comment ref="I7" authorId="0">
      <text>
        <r>
          <rPr>
            <sz val="8"/>
            <rFont val="Tahoma"/>
            <family val="0"/>
          </rPr>
          <t xml:space="preserve">Taxa de produção horária do produto, em peças / hora, definida pelo departamento de engenharia.
</t>
        </r>
      </text>
    </comment>
    <comment ref="J7" authorId="0">
      <text>
        <r>
          <rPr>
            <sz val="8"/>
            <rFont val="Tahoma"/>
            <family val="0"/>
          </rPr>
          <t xml:space="preserve">Lançar aqui a quantidade de peças produzidas e classificadas como BOAS na primeira vez.  Se foi retrabalhada ou não passou no primeiro teste, deve ser classificada como ruim.
</t>
        </r>
      </text>
    </comment>
    <comment ref="K7" authorId="0">
      <text>
        <r>
          <rPr>
            <sz val="8"/>
            <rFont val="Tahoma"/>
            <family val="0"/>
          </rPr>
          <t>Lançar aqui a quantidade de peças que não atenderam as especificações na primeira vez.
Uma peça que foi retrabalhada ou não passou no teste na primeira vez, deve ser classificada como ruim.</t>
        </r>
      </text>
    </comment>
    <comment ref="L7" authorId="0">
      <text>
        <r>
          <rPr>
            <sz val="8"/>
            <rFont val="Tahoma"/>
            <family val="0"/>
          </rPr>
          <t xml:space="preserve">Lançar aqui o tempo que a máquina não produziu por paradas programadas.
</t>
        </r>
      </text>
    </comment>
    <comment ref="M7" authorId="0">
      <text>
        <r>
          <rPr>
            <sz val="8"/>
            <rFont val="Tahoma"/>
            <family val="0"/>
          </rPr>
          <t xml:space="preserve">Lançar aqui o tempo que ficou parada por preparação da máquina devido uma troca de produto, por exemplo.
</t>
        </r>
      </text>
    </comment>
    <comment ref="N7" authorId="0">
      <text>
        <r>
          <rPr>
            <sz val="8"/>
            <rFont val="Tahoma"/>
            <family val="0"/>
          </rPr>
          <t>Lançar aqui os tempos que ficou parada por responsabilidade da equipe de produção.</t>
        </r>
      </text>
    </comment>
    <comment ref="O7" authorId="0">
      <text>
        <r>
          <rPr>
            <sz val="8"/>
            <rFont val="Tahoma"/>
            <family val="0"/>
          </rPr>
          <t>Lançar aqui o tempo que o equipamento ficou produzindo, ou seja, estava saindo peças, independente delas serem boas ou ruins.</t>
        </r>
      </text>
    </comment>
  </commentList>
</comments>
</file>

<file path=xl/sharedStrings.xml><?xml version="1.0" encoding="utf-8"?>
<sst xmlns="http://schemas.openxmlformats.org/spreadsheetml/2006/main" count="69" uniqueCount="45">
  <si>
    <t>Dia</t>
  </si>
  <si>
    <t>Início</t>
  </si>
  <si>
    <t>Fim</t>
  </si>
  <si>
    <t>Produto</t>
  </si>
  <si>
    <t>PÇs/Hr</t>
  </si>
  <si>
    <t>Turno</t>
  </si>
  <si>
    <t>Dados de Engenharia</t>
  </si>
  <si>
    <t>Apontamentos de Produção</t>
  </si>
  <si>
    <t>A</t>
  </si>
  <si>
    <t>ABC</t>
  </si>
  <si>
    <t>Ocioso</t>
  </si>
  <si>
    <t>Duração 
(min)</t>
  </si>
  <si>
    <t>Boas
(qtde)</t>
  </si>
  <si>
    <t>Ruins
(qtde)</t>
  </si>
  <si>
    <t>Parada
Programada
(min)</t>
  </si>
  <si>
    <t>Setup
(min)</t>
  </si>
  <si>
    <t>Parada Não Programada
(min)</t>
  </si>
  <si>
    <t>Produzindo
(min)</t>
  </si>
  <si>
    <t>B</t>
  </si>
  <si>
    <t>C</t>
  </si>
  <si>
    <t>Apontamentos</t>
  </si>
  <si>
    <t>Calculado</t>
  </si>
  <si>
    <t>Máquina:</t>
  </si>
  <si>
    <t>Fresa CNC 1</t>
  </si>
  <si>
    <t>Setor:</t>
  </si>
  <si>
    <t>Usinagem</t>
  </si>
  <si>
    <t>Turno 1</t>
  </si>
  <si>
    <t>00:00 - 08:00</t>
  </si>
  <si>
    <t>Turno 2</t>
  </si>
  <si>
    <t>08:00 - 16:00</t>
  </si>
  <si>
    <t>Turno 3</t>
  </si>
  <si>
    <t>16:00 - 24:00</t>
  </si>
  <si>
    <t>Equipe</t>
  </si>
  <si>
    <t>XYZ</t>
  </si>
  <si>
    <t>Semana:</t>
  </si>
  <si>
    <t>Vince Soluções e Tecnologia Ltda</t>
  </si>
  <si>
    <t>Americana, SP, Brasil</t>
  </si>
  <si>
    <t>Entre em contato</t>
  </si>
  <si>
    <t>Se quiser fazer algum cometário ou sugestão, ou tem alguma dúvida ou deseja trocar alguma idéia sobre OEE,</t>
  </si>
  <si>
    <t>sinta-se a vontade para entrar em contato conosco.</t>
  </si>
  <si>
    <t>produtividade@vince.com.br</t>
  </si>
  <si>
    <t>Obrigado por ter nos visitado pelos sites</t>
  </si>
  <si>
    <t>oee.com.br</t>
  </si>
  <si>
    <t>vince.com.br</t>
  </si>
  <si>
    <t>FICHA DE APONTAMENTO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</si>
</sst>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[$-F400]h:mm:ss\ AM/PM"/>
    <numFmt numFmtId="166" formatCode="[h]:mm:ss;@"/>
    <numFmt numFmtId="167" formatCode="hh:mm:ss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 applyAlignment="1">
      <alignment/>
    </xf>
    <xf numFmtId="165" fontId="0" fillId="2" borderId="3" xfId="0" applyNumberFormat="1" applyFill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20" fontId="0" fillId="2" borderId="3" xfId="0" applyNumberFormat="1" applyFill="1" applyBorder="1" applyAlignment="1">
      <alignment horizontal="center"/>
    </xf>
    <xf numFmtId="21" fontId="0" fillId="2" borderId="3" xfId="0" applyNumberFormat="1" applyFill="1" applyBorder="1" applyAlignment="1">
      <alignment horizontal="center"/>
    </xf>
    <xf numFmtId="0" fontId="5" fillId="0" borderId="17" xfId="0" applyFont="1" applyBorder="1" applyAlignment="1">
      <alignment/>
    </xf>
    <xf numFmtId="14" fontId="0" fillId="3" borderId="18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4" fontId="0" fillId="3" borderId="21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4" fontId="0" fillId="3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20" fontId="0" fillId="2" borderId="24" xfId="0" applyNumberFormat="1" applyFill="1" applyBorder="1" applyAlignment="1">
      <alignment horizontal="center"/>
    </xf>
    <xf numFmtId="21" fontId="0" fillId="2" borderId="24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15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dutividade@vince.com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.28125" style="0" customWidth="1"/>
    <col min="2" max="2" width="10.140625" style="0" bestFit="1" customWidth="1"/>
    <col min="3" max="3" width="7.140625" style="0" customWidth="1"/>
    <col min="4" max="4" width="6.57421875" style="0" customWidth="1"/>
    <col min="7" max="7" width="10.140625" style="0" bestFit="1" customWidth="1"/>
    <col min="8" max="8" width="19.8515625" style="0" customWidth="1"/>
    <col min="12" max="12" width="11.28125" style="0" customWidth="1"/>
    <col min="13" max="13" width="10.421875" style="0" customWidth="1"/>
    <col min="14" max="14" width="10.8515625" style="0" customWidth="1"/>
    <col min="15" max="15" width="10.57421875" style="0" customWidth="1"/>
    <col min="16" max="16" width="9.7109375" style="0" customWidth="1"/>
    <col min="17" max="17" width="1.1484375" style="0" customWidth="1"/>
  </cols>
  <sheetData>
    <row r="1" ht="6" customHeight="1" thickBot="1"/>
    <row r="2" spans="2:16" ht="12.75" customHeight="1" thickBot="1">
      <c r="B2" s="59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2:16" ht="12.75">
      <c r="B3" s="9" t="s">
        <v>22</v>
      </c>
      <c r="C3" s="10" t="s">
        <v>23</v>
      </c>
      <c r="D3" s="10"/>
      <c r="E3" s="10"/>
      <c r="F3" s="10"/>
      <c r="G3" s="27" t="s">
        <v>26</v>
      </c>
      <c r="H3" s="27" t="s">
        <v>27</v>
      </c>
      <c r="I3" s="10"/>
      <c r="J3" s="10"/>
      <c r="K3" s="10"/>
      <c r="L3" s="11" t="s">
        <v>24</v>
      </c>
      <c r="M3" s="10" t="s">
        <v>25</v>
      </c>
      <c r="N3" s="10"/>
      <c r="O3" s="10"/>
      <c r="P3" s="12"/>
    </row>
    <row r="4" spans="2:16" ht="12.75">
      <c r="B4" s="32" t="s">
        <v>34</v>
      </c>
      <c r="C4" s="7">
        <v>40</v>
      </c>
      <c r="D4" s="7"/>
      <c r="E4" s="7"/>
      <c r="F4" s="7"/>
      <c r="G4" s="28" t="s">
        <v>28</v>
      </c>
      <c r="H4" s="28" t="s">
        <v>29</v>
      </c>
      <c r="I4" s="7"/>
      <c r="J4" s="7"/>
      <c r="K4" s="7"/>
      <c r="L4" s="7"/>
      <c r="M4" s="7"/>
      <c r="N4" s="7"/>
      <c r="O4" s="7"/>
      <c r="P4" s="13"/>
    </row>
    <row r="5" spans="2:16" ht="13.5" thickBot="1">
      <c r="B5" s="1"/>
      <c r="C5" s="14"/>
      <c r="D5" s="14"/>
      <c r="E5" s="14"/>
      <c r="F5" s="14"/>
      <c r="G5" s="29" t="s">
        <v>30</v>
      </c>
      <c r="H5" s="29" t="s">
        <v>31</v>
      </c>
      <c r="I5" s="14"/>
      <c r="J5" s="14"/>
      <c r="K5" s="14"/>
      <c r="L5" s="14"/>
      <c r="M5" s="14"/>
      <c r="N5" s="14"/>
      <c r="O5" s="14"/>
      <c r="P5" s="2"/>
    </row>
    <row r="6" spans="2:16" ht="13.5" customHeight="1" thickBot="1">
      <c r="B6" s="54" t="s">
        <v>20</v>
      </c>
      <c r="C6" s="55"/>
      <c r="D6" s="55"/>
      <c r="E6" s="55"/>
      <c r="F6" s="56"/>
      <c r="G6" s="15" t="s">
        <v>21</v>
      </c>
      <c r="H6" s="51" t="s">
        <v>6</v>
      </c>
      <c r="I6" s="52"/>
      <c r="J6" s="51" t="s">
        <v>7</v>
      </c>
      <c r="K6" s="53"/>
      <c r="L6" s="53"/>
      <c r="M6" s="53"/>
      <c r="N6" s="53"/>
      <c r="O6" s="52"/>
      <c r="P6" s="16" t="s">
        <v>21</v>
      </c>
    </row>
    <row r="7" spans="2:16" ht="40.5" customHeight="1" thickBot="1">
      <c r="B7" s="17" t="s">
        <v>0</v>
      </c>
      <c r="C7" s="17" t="s">
        <v>5</v>
      </c>
      <c r="D7" s="17" t="s">
        <v>32</v>
      </c>
      <c r="E7" s="18" t="s">
        <v>1</v>
      </c>
      <c r="F7" s="18" t="s">
        <v>2</v>
      </c>
      <c r="G7" s="19" t="s">
        <v>11</v>
      </c>
      <c r="H7" s="20" t="s">
        <v>3</v>
      </c>
      <c r="I7" s="21" t="s">
        <v>4</v>
      </c>
      <c r="J7" s="22" t="s">
        <v>12</v>
      </c>
      <c r="K7" s="23" t="s">
        <v>13</v>
      </c>
      <c r="L7" s="24" t="s">
        <v>14</v>
      </c>
      <c r="M7" s="24" t="s">
        <v>15</v>
      </c>
      <c r="N7" s="24" t="s">
        <v>16</v>
      </c>
      <c r="O7" s="25" t="s">
        <v>17</v>
      </c>
      <c r="P7" s="26" t="s">
        <v>10</v>
      </c>
    </row>
    <row r="8" spans="2:16" ht="12.75">
      <c r="B8" s="33">
        <v>41547</v>
      </c>
      <c r="C8" s="34">
        <v>2</v>
      </c>
      <c r="D8" s="34" t="s">
        <v>8</v>
      </c>
      <c r="E8" s="35">
        <v>0.3333333333333333</v>
      </c>
      <c r="F8" s="35">
        <v>0.6666666666666666</v>
      </c>
      <c r="G8" s="36">
        <f>(IF(F8&gt;=E8,(HOUR(F8)*60+MINUTE(F8)+SECOND(F8)/60)-(HOUR(E8)*60+MINUTE(E8)+SECOND(E8)/60),1440-(HOUR(E8)*60+MINUTE(E8)+SECOND(E8)/60)+(HOUR(F8)*60+MINUTE(F8)+SECOND(F8)/60)))</f>
        <v>480</v>
      </c>
      <c r="H8" s="37" t="s">
        <v>9</v>
      </c>
      <c r="I8" s="37">
        <v>120</v>
      </c>
      <c r="J8" s="38">
        <v>750</v>
      </c>
      <c r="K8" s="38">
        <v>15</v>
      </c>
      <c r="L8" s="34">
        <v>60</v>
      </c>
      <c r="M8" s="34">
        <v>30</v>
      </c>
      <c r="N8" s="34">
        <v>45</v>
      </c>
      <c r="O8" s="34">
        <v>340</v>
      </c>
      <c r="P8" s="39">
        <f>G8-L8-M8-N8-O8</f>
        <v>5</v>
      </c>
    </row>
    <row r="9" spans="2:16" ht="12.75">
      <c r="B9" s="40">
        <v>41547</v>
      </c>
      <c r="C9" s="5">
        <v>3</v>
      </c>
      <c r="D9" s="5" t="s">
        <v>18</v>
      </c>
      <c r="E9" s="8">
        <v>0.6666666666666666</v>
      </c>
      <c r="F9" s="8">
        <v>0.8333333333333334</v>
      </c>
      <c r="G9" s="3">
        <f aca="true" t="shared" si="0" ref="G9:G26">(IF(F9&gt;=E9,(HOUR(F9)*60+MINUTE(F9)+SECOND(F9)/60)-(HOUR(E9)*60+MINUTE(E9)+SECOND(E9)/60),1440-(HOUR(E9)*60+MINUTE(E9)+SECOND(E9)/60)+(HOUR(F9)*60+MINUTE(F9)+SECOND(F9)/60)))</f>
        <v>240</v>
      </c>
      <c r="H9" s="6" t="s">
        <v>9</v>
      </c>
      <c r="I9" s="6">
        <v>120</v>
      </c>
      <c r="J9" s="4">
        <v>250</v>
      </c>
      <c r="K9" s="4">
        <v>5</v>
      </c>
      <c r="L9" s="5">
        <v>60</v>
      </c>
      <c r="M9" s="5">
        <v>0</v>
      </c>
      <c r="N9" s="5">
        <v>30</v>
      </c>
      <c r="O9" s="5">
        <v>150</v>
      </c>
      <c r="P9" s="41">
        <f aca="true" t="shared" si="1" ref="P9:P26">G9-L9-M9-N9-O9</f>
        <v>0</v>
      </c>
    </row>
    <row r="10" spans="2:16" ht="12.75">
      <c r="B10" s="40">
        <v>41547</v>
      </c>
      <c r="C10" s="5">
        <v>3</v>
      </c>
      <c r="D10" s="5" t="s">
        <v>18</v>
      </c>
      <c r="E10" s="8">
        <v>0.8333333333333334</v>
      </c>
      <c r="F10" s="8">
        <v>0.9999884259259259</v>
      </c>
      <c r="G10" s="3">
        <f>(IF(F10&gt;=E10,(HOUR(F10)*60+MINUTE(F10)+SECOND(F10)/60)-(HOUR(E10)*60+MINUTE(E10)+SECOND(E10)/60),1440-(HOUR(E10)*60+MINUTE(E10)+SECOND(E10)/60)+(HOUR(F10)*60+MINUTE(F10)+SECOND(F10)/60)))</f>
        <v>239.98333333333335</v>
      </c>
      <c r="H10" s="6">
        <v>1001</v>
      </c>
      <c r="I10" s="6">
        <v>150</v>
      </c>
      <c r="J10" s="4">
        <v>300</v>
      </c>
      <c r="K10" s="4">
        <v>50</v>
      </c>
      <c r="L10" s="5">
        <v>60</v>
      </c>
      <c r="M10" s="5">
        <v>20</v>
      </c>
      <c r="N10" s="5">
        <v>10</v>
      </c>
      <c r="O10" s="5">
        <v>150</v>
      </c>
      <c r="P10" s="41">
        <f t="shared" si="1"/>
        <v>-0.01666666666665151</v>
      </c>
    </row>
    <row r="11" spans="2:16" ht="12.75">
      <c r="B11" s="40">
        <v>41548</v>
      </c>
      <c r="C11" s="5">
        <v>1</v>
      </c>
      <c r="D11" s="5" t="s">
        <v>19</v>
      </c>
      <c r="E11" s="8">
        <v>0</v>
      </c>
      <c r="F11" s="8">
        <v>0.25</v>
      </c>
      <c r="G11" s="3">
        <f t="shared" si="0"/>
        <v>360</v>
      </c>
      <c r="H11" s="6">
        <v>1001</v>
      </c>
      <c r="I11" s="6">
        <v>150</v>
      </c>
      <c r="J11" s="4">
        <v>800</v>
      </c>
      <c r="K11" s="4">
        <v>30</v>
      </c>
      <c r="L11" s="5">
        <v>60</v>
      </c>
      <c r="M11" s="5">
        <v>0</v>
      </c>
      <c r="N11" s="5">
        <v>50</v>
      </c>
      <c r="O11" s="5">
        <v>245</v>
      </c>
      <c r="P11" s="41">
        <f t="shared" si="1"/>
        <v>5</v>
      </c>
    </row>
    <row r="12" spans="2:16" ht="12.75">
      <c r="B12" s="40">
        <v>41548</v>
      </c>
      <c r="C12" s="5">
        <v>1</v>
      </c>
      <c r="D12" s="5" t="s">
        <v>19</v>
      </c>
      <c r="E12" s="8">
        <v>0.25</v>
      </c>
      <c r="F12" s="8">
        <v>0.3333333333333333</v>
      </c>
      <c r="G12" s="3">
        <f t="shared" si="0"/>
        <v>120</v>
      </c>
      <c r="H12" s="6">
        <v>2003</v>
      </c>
      <c r="I12" s="6">
        <v>140</v>
      </c>
      <c r="J12" s="4">
        <v>90</v>
      </c>
      <c r="K12" s="4">
        <v>2</v>
      </c>
      <c r="L12" s="5">
        <v>0</v>
      </c>
      <c r="M12" s="5">
        <v>25</v>
      </c>
      <c r="N12" s="5">
        <v>10</v>
      </c>
      <c r="O12" s="5">
        <v>85</v>
      </c>
      <c r="P12" s="41">
        <f t="shared" si="1"/>
        <v>0</v>
      </c>
    </row>
    <row r="13" spans="2:16" ht="12.75">
      <c r="B13" s="40">
        <v>41548</v>
      </c>
      <c r="C13" s="5">
        <v>2</v>
      </c>
      <c r="D13" s="5" t="s">
        <v>8</v>
      </c>
      <c r="E13" s="8">
        <v>0.3333333333333333</v>
      </c>
      <c r="F13" s="8">
        <v>0.6666666666666666</v>
      </c>
      <c r="G13" s="3">
        <f t="shared" si="0"/>
        <v>480</v>
      </c>
      <c r="H13" s="6">
        <v>2003</v>
      </c>
      <c r="I13" s="6">
        <v>140</v>
      </c>
      <c r="J13" s="4">
        <v>802</v>
      </c>
      <c r="K13" s="4">
        <v>15</v>
      </c>
      <c r="L13" s="5">
        <v>60</v>
      </c>
      <c r="M13" s="5">
        <v>0</v>
      </c>
      <c r="N13" s="5">
        <v>75</v>
      </c>
      <c r="O13" s="5">
        <v>340</v>
      </c>
      <c r="P13" s="41">
        <f t="shared" si="1"/>
        <v>5</v>
      </c>
    </row>
    <row r="14" spans="2:16" ht="12.75">
      <c r="B14" s="40">
        <v>41548</v>
      </c>
      <c r="C14" s="5">
        <v>3</v>
      </c>
      <c r="D14" s="5" t="s">
        <v>18</v>
      </c>
      <c r="E14" s="8">
        <v>0.6666666666666666</v>
      </c>
      <c r="F14" s="8">
        <v>0.8333333333333334</v>
      </c>
      <c r="G14" s="3">
        <f t="shared" si="0"/>
        <v>240</v>
      </c>
      <c r="H14" s="6">
        <v>2003</v>
      </c>
      <c r="I14" s="6">
        <v>140</v>
      </c>
      <c r="J14" s="4">
        <v>450</v>
      </c>
      <c r="K14" s="4">
        <v>5</v>
      </c>
      <c r="L14" s="5">
        <v>30</v>
      </c>
      <c r="M14" s="5">
        <v>0</v>
      </c>
      <c r="N14" s="5">
        <v>10</v>
      </c>
      <c r="O14" s="5">
        <v>200</v>
      </c>
      <c r="P14" s="41">
        <f t="shared" si="1"/>
        <v>0</v>
      </c>
    </row>
    <row r="15" spans="2:16" ht="12.75">
      <c r="B15" s="40">
        <v>41548</v>
      </c>
      <c r="C15" s="5">
        <v>3</v>
      </c>
      <c r="D15" s="5" t="s">
        <v>18</v>
      </c>
      <c r="E15" s="8">
        <v>0.8333333333333334</v>
      </c>
      <c r="F15" s="8">
        <v>0.9999884259259259</v>
      </c>
      <c r="G15" s="3">
        <f t="shared" si="0"/>
        <v>239.98333333333335</v>
      </c>
      <c r="H15" s="6" t="s">
        <v>9</v>
      </c>
      <c r="I15" s="6">
        <v>120</v>
      </c>
      <c r="J15" s="4">
        <v>380</v>
      </c>
      <c r="K15" s="4">
        <v>10</v>
      </c>
      <c r="L15" s="5">
        <v>0</v>
      </c>
      <c r="M15" s="5">
        <v>25</v>
      </c>
      <c r="N15" s="5">
        <v>15</v>
      </c>
      <c r="O15" s="5">
        <v>197</v>
      </c>
      <c r="P15" s="41">
        <f t="shared" si="1"/>
        <v>2.9833333333333485</v>
      </c>
    </row>
    <row r="16" spans="2:16" ht="12.75">
      <c r="B16" s="40">
        <v>41549</v>
      </c>
      <c r="C16" s="5">
        <v>1</v>
      </c>
      <c r="D16" s="5" t="s">
        <v>19</v>
      </c>
      <c r="E16" s="8">
        <v>0</v>
      </c>
      <c r="F16" s="8">
        <v>0.20833333333333334</v>
      </c>
      <c r="G16" s="3">
        <f t="shared" si="0"/>
        <v>300</v>
      </c>
      <c r="H16" s="6" t="s">
        <v>9</v>
      </c>
      <c r="I16" s="6">
        <v>120</v>
      </c>
      <c r="J16" s="4">
        <v>435</v>
      </c>
      <c r="K16" s="4">
        <v>17</v>
      </c>
      <c r="L16" s="5">
        <v>60</v>
      </c>
      <c r="M16" s="5">
        <v>0</v>
      </c>
      <c r="N16" s="5">
        <v>25</v>
      </c>
      <c r="O16" s="5">
        <v>215</v>
      </c>
      <c r="P16" s="41">
        <f t="shared" si="1"/>
        <v>0</v>
      </c>
    </row>
    <row r="17" spans="2:16" ht="12.75">
      <c r="B17" s="40">
        <v>41549</v>
      </c>
      <c r="C17" s="5">
        <v>1</v>
      </c>
      <c r="D17" s="5" t="s">
        <v>19</v>
      </c>
      <c r="E17" s="8">
        <v>0.20833333333333334</v>
      </c>
      <c r="F17" s="8">
        <v>0.3333333333333333</v>
      </c>
      <c r="G17" s="3">
        <f t="shared" si="0"/>
        <v>180</v>
      </c>
      <c r="H17" s="6" t="s">
        <v>33</v>
      </c>
      <c r="I17" s="6">
        <v>130</v>
      </c>
      <c r="J17" s="4">
        <v>310</v>
      </c>
      <c r="K17" s="4">
        <v>4</v>
      </c>
      <c r="L17" s="5">
        <v>15</v>
      </c>
      <c r="M17" s="5">
        <v>20</v>
      </c>
      <c r="N17" s="5">
        <v>0</v>
      </c>
      <c r="O17" s="5">
        <v>145</v>
      </c>
      <c r="P17" s="41">
        <f t="shared" si="1"/>
        <v>0</v>
      </c>
    </row>
    <row r="18" spans="2:16" ht="12.75">
      <c r="B18" s="40">
        <v>41549</v>
      </c>
      <c r="C18" s="5">
        <v>2</v>
      </c>
      <c r="D18" s="5" t="s">
        <v>8</v>
      </c>
      <c r="E18" s="8">
        <v>0.3333333333333333</v>
      </c>
      <c r="F18" s="8">
        <v>0.6666666666666666</v>
      </c>
      <c r="G18" s="3">
        <f t="shared" si="0"/>
        <v>480</v>
      </c>
      <c r="H18" s="6" t="s">
        <v>33</v>
      </c>
      <c r="I18" s="6">
        <v>130</v>
      </c>
      <c r="J18" s="4">
        <v>750</v>
      </c>
      <c r="K18" s="4">
        <v>24</v>
      </c>
      <c r="L18" s="5">
        <v>60</v>
      </c>
      <c r="M18" s="5">
        <v>0</v>
      </c>
      <c r="N18" s="5">
        <v>45</v>
      </c>
      <c r="O18" s="5">
        <v>375</v>
      </c>
      <c r="P18" s="41">
        <f t="shared" si="1"/>
        <v>0</v>
      </c>
    </row>
    <row r="19" spans="2:16" ht="12.75">
      <c r="B19" s="40">
        <v>41549</v>
      </c>
      <c r="C19" s="5">
        <v>3</v>
      </c>
      <c r="D19" s="5" t="s">
        <v>18</v>
      </c>
      <c r="E19" s="8">
        <v>0.6666666666666666</v>
      </c>
      <c r="F19" s="8">
        <v>0.9999884259259259</v>
      </c>
      <c r="G19" s="3">
        <f t="shared" si="0"/>
        <v>479.98333333333335</v>
      </c>
      <c r="H19" s="6" t="s">
        <v>33</v>
      </c>
      <c r="I19" s="6">
        <v>130</v>
      </c>
      <c r="J19" s="4">
        <v>690</v>
      </c>
      <c r="K19" s="4">
        <v>15</v>
      </c>
      <c r="L19" s="5">
        <v>60</v>
      </c>
      <c r="M19" s="5">
        <v>0</v>
      </c>
      <c r="N19" s="5">
        <v>80</v>
      </c>
      <c r="O19" s="5">
        <v>340</v>
      </c>
      <c r="P19" s="41">
        <f t="shared" si="1"/>
        <v>-0.01666666666665151</v>
      </c>
    </row>
    <row r="20" spans="2:16" ht="12.75">
      <c r="B20" s="40">
        <v>41550</v>
      </c>
      <c r="C20" s="5">
        <v>1</v>
      </c>
      <c r="D20" s="5" t="s">
        <v>19</v>
      </c>
      <c r="E20" s="8">
        <v>0</v>
      </c>
      <c r="F20" s="8">
        <v>0.2708333333333333</v>
      </c>
      <c r="G20" s="3">
        <f t="shared" si="0"/>
        <v>390</v>
      </c>
      <c r="H20" s="6" t="s">
        <v>33</v>
      </c>
      <c r="I20" s="6">
        <v>130</v>
      </c>
      <c r="J20" s="4">
        <v>640</v>
      </c>
      <c r="K20" s="4">
        <v>10</v>
      </c>
      <c r="L20" s="5">
        <v>60</v>
      </c>
      <c r="M20" s="5">
        <v>0</v>
      </c>
      <c r="N20" s="5">
        <v>25</v>
      </c>
      <c r="O20" s="5">
        <v>305</v>
      </c>
      <c r="P20" s="41">
        <f t="shared" si="1"/>
        <v>0</v>
      </c>
    </row>
    <row r="21" spans="2:16" ht="12.75">
      <c r="B21" s="40">
        <v>41550</v>
      </c>
      <c r="C21" s="5">
        <v>1</v>
      </c>
      <c r="D21" s="5" t="s">
        <v>19</v>
      </c>
      <c r="E21" s="8">
        <v>0.2708333333333333</v>
      </c>
      <c r="F21" s="8">
        <v>0.3333333333333333</v>
      </c>
      <c r="G21" s="3">
        <f t="shared" si="0"/>
        <v>90</v>
      </c>
      <c r="H21" s="6">
        <v>2003</v>
      </c>
      <c r="I21" s="6">
        <v>140</v>
      </c>
      <c r="J21" s="4">
        <v>145</v>
      </c>
      <c r="K21" s="4">
        <v>27</v>
      </c>
      <c r="L21" s="5">
        <v>0</v>
      </c>
      <c r="M21" s="5">
        <v>15</v>
      </c>
      <c r="N21" s="5">
        <v>5</v>
      </c>
      <c r="O21" s="5">
        <v>70</v>
      </c>
      <c r="P21" s="41">
        <f t="shared" si="1"/>
        <v>0</v>
      </c>
    </row>
    <row r="22" spans="2:16" ht="12.75">
      <c r="B22" s="40">
        <v>41550</v>
      </c>
      <c r="C22" s="5">
        <v>2</v>
      </c>
      <c r="D22" s="5" t="s">
        <v>8</v>
      </c>
      <c r="E22" s="30">
        <v>0.3333333333333333</v>
      </c>
      <c r="F22" s="30">
        <v>0.6666666666666666</v>
      </c>
      <c r="G22" s="3">
        <f t="shared" si="0"/>
        <v>480</v>
      </c>
      <c r="H22" s="6">
        <v>2003</v>
      </c>
      <c r="I22" s="6">
        <v>140</v>
      </c>
      <c r="J22" s="4">
        <v>800</v>
      </c>
      <c r="K22" s="4">
        <v>25</v>
      </c>
      <c r="L22" s="5">
        <v>70</v>
      </c>
      <c r="M22" s="5">
        <v>0</v>
      </c>
      <c r="N22" s="5">
        <v>35</v>
      </c>
      <c r="O22" s="5">
        <v>375</v>
      </c>
      <c r="P22" s="41">
        <f t="shared" si="1"/>
        <v>0</v>
      </c>
    </row>
    <row r="23" spans="2:16" ht="12.75">
      <c r="B23" s="40">
        <v>41550</v>
      </c>
      <c r="C23" s="5">
        <v>3</v>
      </c>
      <c r="D23" s="5" t="s">
        <v>18</v>
      </c>
      <c r="E23" s="30">
        <v>0.6666666666666666</v>
      </c>
      <c r="F23" s="31">
        <v>0.9999884259259259</v>
      </c>
      <c r="G23" s="3">
        <f t="shared" si="0"/>
        <v>479.98333333333335</v>
      </c>
      <c r="H23" s="6">
        <v>2003</v>
      </c>
      <c r="I23" s="6">
        <v>140</v>
      </c>
      <c r="J23" s="4">
        <v>780</v>
      </c>
      <c r="K23" s="4">
        <v>19</v>
      </c>
      <c r="L23" s="5">
        <v>60</v>
      </c>
      <c r="M23" s="5">
        <v>0</v>
      </c>
      <c r="N23" s="5">
        <v>67</v>
      </c>
      <c r="O23" s="5">
        <v>353</v>
      </c>
      <c r="P23" s="41">
        <f t="shared" si="1"/>
        <v>-0.01666666666665151</v>
      </c>
    </row>
    <row r="24" spans="2:16" ht="12.75">
      <c r="B24" s="40">
        <v>41551</v>
      </c>
      <c r="C24" s="5">
        <v>1</v>
      </c>
      <c r="D24" s="5" t="s">
        <v>19</v>
      </c>
      <c r="E24" s="30">
        <v>0</v>
      </c>
      <c r="F24" s="30">
        <v>0.3333333333333333</v>
      </c>
      <c r="G24" s="3">
        <f t="shared" si="0"/>
        <v>480</v>
      </c>
      <c r="H24" s="6">
        <v>2003</v>
      </c>
      <c r="I24" s="6">
        <v>140</v>
      </c>
      <c r="J24" s="4">
        <v>821</v>
      </c>
      <c r="K24" s="4">
        <v>14</v>
      </c>
      <c r="L24" s="5">
        <v>60</v>
      </c>
      <c r="M24" s="5">
        <v>0</v>
      </c>
      <c r="N24" s="5">
        <v>55</v>
      </c>
      <c r="O24" s="5">
        <v>365</v>
      </c>
      <c r="P24" s="41">
        <f t="shared" si="1"/>
        <v>0</v>
      </c>
    </row>
    <row r="25" spans="2:16" ht="12.75">
      <c r="B25" s="40">
        <v>41551</v>
      </c>
      <c r="C25" s="5">
        <v>2</v>
      </c>
      <c r="D25" s="5" t="s">
        <v>8</v>
      </c>
      <c r="E25" s="30">
        <v>0.3333333333333333</v>
      </c>
      <c r="F25" s="30">
        <v>0.6666666666666666</v>
      </c>
      <c r="G25" s="3">
        <f t="shared" si="0"/>
        <v>480</v>
      </c>
      <c r="H25" s="6">
        <v>2003</v>
      </c>
      <c r="I25" s="6">
        <v>140</v>
      </c>
      <c r="J25" s="4">
        <v>824</v>
      </c>
      <c r="K25" s="4">
        <v>37</v>
      </c>
      <c r="L25" s="5">
        <v>60</v>
      </c>
      <c r="M25" s="5">
        <v>0</v>
      </c>
      <c r="N25" s="5">
        <v>47</v>
      </c>
      <c r="O25" s="5">
        <v>373</v>
      </c>
      <c r="P25" s="41">
        <f t="shared" si="1"/>
        <v>0</v>
      </c>
    </row>
    <row r="26" spans="2:16" ht="13.5" thickBot="1">
      <c r="B26" s="42">
        <v>41551</v>
      </c>
      <c r="C26" s="43">
        <v>3</v>
      </c>
      <c r="D26" s="43" t="s">
        <v>18</v>
      </c>
      <c r="E26" s="44">
        <v>0.6666666666666666</v>
      </c>
      <c r="F26" s="45">
        <v>0.9999884259259259</v>
      </c>
      <c r="G26" s="46">
        <f t="shared" si="0"/>
        <v>479.98333333333335</v>
      </c>
      <c r="H26" s="47" t="s">
        <v>9</v>
      </c>
      <c r="I26" s="47">
        <v>120</v>
      </c>
      <c r="J26" s="48">
        <v>624</v>
      </c>
      <c r="K26" s="48">
        <v>32</v>
      </c>
      <c r="L26" s="43">
        <v>60</v>
      </c>
      <c r="M26" s="43">
        <v>35</v>
      </c>
      <c r="N26" s="43">
        <v>38</v>
      </c>
      <c r="O26" s="43">
        <v>347</v>
      </c>
      <c r="P26" s="49">
        <f t="shared" si="1"/>
        <v>-0.01666666666665151</v>
      </c>
    </row>
    <row r="29" ht="12.75">
      <c r="G29" s="50"/>
    </row>
    <row r="30" ht="12.75">
      <c r="G30" s="50"/>
    </row>
    <row r="31" ht="12.75">
      <c r="G31" s="50"/>
    </row>
    <row r="32" ht="12.75">
      <c r="G32" s="50"/>
    </row>
  </sheetData>
  <mergeCells count="4">
    <mergeCell ref="H6:I6"/>
    <mergeCell ref="J6:O6"/>
    <mergeCell ref="B6:F6"/>
    <mergeCell ref="B2:P2"/>
  </mergeCells>
  <conditionalFormatting sqref="P8:P26">
    <cfRule type="cellIs" priority="1" dxfId="0" operator="lessThan" stopIfTrue="1">
      <formula>-0.03</formula>
    </cfRule>
  </conditionalFormatting>
  <printOptions/>
  <pageMargins left="0.75" right="0.75" top="1" bottom="1" header="0.492125985" footer="0.492125985"/>
  <pageSetup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8"/>
  <sheetViews>
    <sheetView workbookViewId="0" topLeftCell="A1">
      <selection activeCell="D27" sqref="D27"/>
    </sheetView>
  </sheetViews>
  <sheetFormatPr defaultColWidth="9.140625" defaultRowHeight="12.75"/>
  <sheetData>
    <row r="4" ht="12.75">
      <c r="D4" s="57" t="s">
        <v>35</v>
      </c>
    </row>
    <row r="5" ht="12.75">
      <c r="D5" s="57" t="s">
        <v>36</v>
      </c>
    </row>
    <row r="8" ht="12.75">
      <c r="A8" s="57" t="s">
        <v>37</v>
      </c>
    </row>
    <row r="9" ht="12.75">
      <c r="A9" t="s">
        <v>38</v>
      </c>
    </row>
    <row r="10" ht="12.75">
      <c r="A10" t="s">
        <v>39</v>
      </c>
    </row>
    <row r="12" ht="12.75">
      <c r="B12" s="58" t="s">
        <v>40</v>
      </c>
    </row>
    <row r="16" ht="12.75">
      <c r="A16" t="s">
        <v>41</v>
      </c>
    </row>
    <row r="17" ht="12.75">
      <c r="B17" t="s">
        <v>42</v>
      </c>
    </row>
    <row r="18" ht="12.75">
      <c r="B18" t="s">
        <v>43</v>
      </c>
    </row>
  </sheetData>
  <hyperlinks>
    <hyperlink ref="B12" r:id="rId1" display="produtividade@vince.com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Pilotto</dc:creator>
  <cp:keywords/>
  <dc:description/>
  <cp:lastModifiedBy>Marcos Pilotto</cp:lastModifiedBy>
  <cp:lastPrinted>2013-11-06T20:00:54Z</cp:lastPrinted>
  <dcterms:created xsi:type="dcterms:W3CDTF">2013-11-06T18:43:53Z</dcterms:created>
  <dcterms:modified xsi:type="dcterms:W3CDTF">2013-11-08T20:13:00Z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